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<sst xmlns="http://schemas.openxmlformats.org/spreadsheetml/2006/main" count="56" uniqueCount="55">
  <si>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ДОХОДЫ</t>
  </si>
  <si>
    <t>Налоговые и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</si>
  <si>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</si>
  <si>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</si>
  <si>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</si>
  <si>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</si>
  <si>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</si>
  <si>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</si>
  <si>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</si>
  <si>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</si>
  <si>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Итого расходов</t>
  </si>
  <si>
    <t>ДЕФИЦИТ  БЮДЖЕТА</t>
  </si>
  <si>
    <t>ИСТОЧНИКИ ВНУТРЕННЕГО ФИНАНСИРОВАНИЯ ДЕФИЦИТА РАЙОННОГО БЮДЖЕТА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</si>
  <si>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</si>
  <si>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</si>
  <si>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образований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</si>
  <si>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</si>
  <si>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</si>
  <si>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</si>
  <si>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</si>
  <si>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</si>
  <si>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</si>
  <si>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</si>
  <si>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</si>
  <si>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</si>
  <si>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</si>
  <si>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</si>
  <si>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образований в валюте Российской Федерации</t>
  </si>
  <si>
    <t>Налог на прибыль</t>
  </si>
  <si>
    <t>НДФЛ</t>
  </si>
  <si>
    <t>ЕНВД</t>
  </si>
  <si>
    <t>ЕСХН</t>
  </si>
  <si>
    <t>НИФЛ</t>
  </si>
  <si>
    <t>ЗН</t>
  </si>
  <si>
    <t>ГП</t>
  </si>
  <si>
    <t>Зад-ть</t>
  </si>
  <si>
    <t>Аренда</t>
  </si>
  <si>
    <t>Платежи при пользов природн ресурсами</t>
  </si>
  <si>
    <t>Доходы от платн</t>
  </si>
  <si>
    <t>дох от реализации</t>
  </si>
  <si>
    <t>штрафы</t>
  </si>
  <si>
    <t>Прочие неналогов</t>
  </si>
  <si>
    <t xml:space="preserve">Предпринимат </t>
  </si>
  <si>
    <t>(руб.)</t>
  </si>
  <si>
    <t xml:space="preserve">ИСТОЧНИКИ  ФИНАНСИРОВАНИЯ ДЕФИЦИТА  БЮДЖЕТА </t>
  </si>
  <si>
    <t>Уменьшение прочих остатков денежных средств бюджета поселения</t>
  </si>
  <si>
    <t>Физическая культура и спорт</t>
  </si>
  <si>
    <t>отклонения</t>
  </si>
  <si>
    <t>Ожидаемое исполнение  бюджета Тасеевского сельсовета в 2018 году</t>
  </si>
  <si>
    <t>Уточненный план  бюджета поселения на 2017год</t>
  </si>
  <si>
    <t xml:space="preserve"> Исполнение бюджета поселения за 2017 год</t>
  </si>
  <si>
    <t>Уточненный план  бюджета поселения на 01.10.2018г.</t>
  </si>
  <si>
    <t>Исполнение бюджета поселения на 01.10.2018г.</t>
  </si>
  <si>
    <t>Ожидаемое исполнение  бюджета поселения за 2018 год</t>
  </si>
  <si>
    <t>Социальная политика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</si>
</sst>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1" fillId="0" borderId="11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0" borderId="0" xfId="0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0.140625" style="0" customWidth="1"/>
    <col min="2" max="2" width="10.00390625" style="0" customWidth="1"/>
    <col min="3" max="3" width="10.28125" style="0" customWidth="1"/>
    <col min="4" max="4" width="10.00390625" style="0" customWidth="1"/>
    <col min="5" max="5" width="10.421875" style="0" customWidth="1"/>
    <col min="6" max="6" width="11.140625" style="0" customWidth="1"/>
    <col min="7" max="8" width="9.140625" style="0" hidden="1" customWidth="1"/>
    <col min="9" max="9" width="11.7109375" style="0" customWidth="1"/>
    <col min="10" max="10" width="10.00390625" style="0" customWidth="1"/>
  </cols>
  <sheetData>
    <row r="1" spans="1:6" ht="18.75">
      <c r="A1" s="6" t="s">
        <v>48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 t="s">
        <v>43</v>
      </c>
    </row>
    <row r="3" spans="1:14" ht="74.25" customHeight="1">
      <c r="A3" s="2"/>
      <c r="B3" s="4" t="s">
        <v>49</v>
      </c>
      <c r="C3" s="4" t="s">
        <v>50</v>
      </c>
      <c r="D3" s="15" t="s">
        <v>47</v>
      </c>
      <c r="E3" s="4" t="s">
        <v>51</v>
      </c>
      <c r="F3" s="4" t="s">
        <v>52</v>
      </c>
      <c r="G3" s="5"/>
      <c r="I3" s="4" t="s">
        <v>53</v>
      </c>
      <c r="J3" s="16" t="s">
        <v>47</v>
      </c>
      <c r="K3" s="10"/>
      <c r="L3" s="10"/>
      <c r="M3" s="10"/>
      <c r="N3" s="10"/>
    </row>
    <row r="4" spans="1:14" ht="12.75">
      <c r="A4" s="4">
        <v>1</v>
      </c>
      <c r="B4" s="4">
        <v>2</v>
      </c>
      <c r="C4" s="4">
        <v>3</v>
      </c>
      <c r="D4" s="4"/>
      <c r="E4" s="4">
        <v>4</v>
      </c>
      <c r="F4" s="4">
        <v>5</v>
      </c>
      <c r="G4" s="5"/>
      <c r="H4" s="5"/>
      <c r="I4" s="13">
        <v>6</v>
      </c>
      <c r="J4" s="12"/>
      <c r="K4" s="10"/>
      <c r="L4" s="10"/>
      <c r="M4" s="10"/>
      <c r="N4" s="10"/>
    </row>
    <row r="5" spans="1:14" ht="12.75">
      <c r="A5" s="2" t="s">
        <v>0</v>
      </c>
      <c r="B5" s="2"/>
      <c r="C5" s="2"/>
      <c r="D5" s="2"/>
      <c r="E5" s="2"/>
      <c r="F5" s="2"/>
      <c r="I5" s="12"/>
      <c r="J5" s="12"/>
      <c r="K5" s="10"/>
      <c r="L5" s="10"/>
      <c r="M5" s="10"/>
      <c r="N5" s="10"/>
    </row>
    <row r="6" spans="1:14" ht="12.75">
      <c r="A6" s="2" t="s">
        <v>1</v>
      </c>
      <c r="B6" s="3">
        <v>11058300</v>
      </c>
      <c r="C6" s="11">
        <v>11054648.35</v>
      </c>
      <c r="D6" s="11">
        <f>C6-B6</f>
        <v>-3651.6500000003725</v>
      </c>
      <c r="E6" s="3">
        <v>4894300</v>
      </c>
      <c r="F6" s="11">
        <v>3072504.99</v>
      </c>
      <c r="I6" s="3">
        <v>4894300</v>
      </c>
      <c r="J6" s="14">
        <f aca="true" t="shared" si="0" ref="J6:J33">I6-E6</f>
        <v>0</v>
      </c>
      <c r="K6" s="10"/>
      <c r="L6" s="10"/>
      <c r="M6" s="10"/>
      <c r="N6" s="10"/>
    </row>
    <row r="7" spans="1:14" ht="12.75" hidden="1">
      <c r="A7" s="2"/>
      <c r="B7" s="3">
        <f>B8+B9+B10+B11+B12+B13+B14+B15+B16+B17+B18+B19+B20+B21+B22</f>
        <v>50744</v>
      </c>
      <c r="C7" s="11">
        <f>C8+C9+C10+C11+C12+C13+C14+C15+C16+C17+C18+C19+C20+C21+C22</f>
        <v>40173</v>
      </c>
      <c r="D7" s="11">
        <f aca="true" t="shared" si="1" ref="D7:D48">C7-B7</f>
        <v>-10571</v>
      </c>
      <c r="E7" s="3"/>
      <c r="F7" s="11"/>
      <c r="I7" s="3"/>
      <c r="J7" s="14">
        <f t="shared" si="0"/>
        <v>0</v>
      </c>
      <c r="K7" s="10"/>
      <c r="L7" s="10"/>
      <c r="M7" s="10"/>
      <c r="N7" s="10"/>
    </row>
    <row r="8" spans="1:14" ht="12.75" hidden="1">
      <c r="A8" s="2" t="s">
        <v>28</v>
      </c>
      <c r="B8" s="3">
        <v>248</v>
      </c>
      <c r="C8" s="3">
        <v>248</v>
      </c>
      <c r="D8" s="11">
        <f t="shared" si="1"/>
        <v>0</v>
      </c>
      <c r="E8" s="3"/>
      <c r="F8" s="3"/>
      <c r="I8" s="3"/>
      <c r="J8" s="14">
        <f t="shared" si="0"/>
        <v>0</v>
      </c>
      <c r="K8" s="10"/>
      <c r="L8" s="10"/>
      <c r="M8" s="10"/>
      <c r="N8" s="10"/>
    </row>
    <row r="9" spans="1:14" ht="12.75" hidden="1">
      <c r="A9" s="2" t="s">
        <v>29</v>
      </c>
      <c r="B9" s="3">
        <v>25762</v>
      </c>
      <c r="C9" s="3">
        <v>20634</v>
      </c>
      <c r="D9" s="11">
        <f t="shared" si="1"/>
        <v>-5128</v>
      </c>
      <c r="E9" s="3"/>
      <c r="F9" s="3"/>
      <c r="I9" s="3"/>
      <c r="J9" s="14">
        <f t="shared" si="0"/>
        <v>0</v>
      </c>
      <c r="K9" s="10"/>
      <c r="L9" s="10"/>
      <c r="M9" s="10"/>
      <c r="N9" s="10"/>
    </row>
    <row r="10" spans="1:14" ht="12.75" hidden="1">
      <c r="A10" s="2" t="s">
        <v>30</v>
      </c>
      <c r="B10" s="3">
        <v>3171</v>
      </c>
      <c r="C10" s="3">
        <v>3322</v>
      </c>
      <c r="D10" s="11">
        <f t="shared" si="1"/>
        <v>151</v>
      </c>
      <c r="E10" s="3"/>
      <c r="F10" s="3"/>
      <c r="I10" s="3"/>
      <c r="J10" s="14">
        <f t="shared" si="0"/>
        <v>0</v>
      </c>
      <c r="K10" s="10"/>
      <c r="L10" s="10"/>
      <c r="M10" s="10"/>
      <c r="N10" s="10"/>
    </row>
    <row r="11" spans="1:14" ht="12.75" hidden="1">
      <c r="A11" s="2" t="s">
        <v>31</v>
      </c>
      <c r="B11" s="3">
        <v>174</v>
      </c>
      <c r="C11" s="3">
        <v>140</v>
      </c>
      <c r="D11" s="11">
        <f t="shared" si="1"/>
        <v>-34</v>
      </c>
      <c r="E11" s="3"/>
      <c r="F11" s="3"/>
      <c r="I11" s="3"/>
      <c r="J11" s="14">
        <f t="shared" si="0"/>
        <v>0</v>
      </c>
      <c r="K11" s="10"/>
      <c r="L11" s="10"/>
      <c r="M11" s="10"/>
      <c r="N11" s="10"/>
    </row>
    <row r="12" spans="1:14" ht="12.75" hidden="1">
      <c r="A12" s="2" t="s">
        <v>32</v>
      </c>
      <c r="B12" s="3">
        <v>467</v>
      </c>
      <c r="C12" s="3">
        <v>280</v>
      </c>
      <c r="D12" s="11">
        <f t="shared" si="1"/>
        <v>-187</v>
      </c>
      <c r="E12" s="3"/>
      <c r="F12" s="3"/>
      <c r="I12" s="3"/>
      <c r="J12" s="14">
        <f t="shared" si="0"/>
        <v>0</v>
      </c>
      <c r="K12" s="10"/>
      <c r="L12" s="10"/>
      <c r="M12" s="10"/>
      <c r="N12" s="10"/>
    </row>
    <row r="13" spans="1:14" ht="12.75" hidden="1">
      <c r="A13" s="2" t="s">
        <v>33</v>
      </c>
      <c r="B13" s="3">
        <v>1655</v>
      </c>
      <c r="C13" s="3">
        <v>1346</v>
      </c>
      <c r="D13" s="11">
        <f t="shared" si="1"/>
        <v>-309</v>
      </c>
      <c r="E13" s="3"/>
      <c r="F13" s="3"/>
      <c r="I13" s="3"/>
      <c r="J13" s="14">
        <f t="shared" si="0"/>
        <v>0</v>
      </c>
      <c r="K13" s="10"/>
      <c r="L13" s="10"/>
      <c r="M13" s="10"/>
      <c r="N13" s="10"/>
    </row>
    <row r="14" spans="1:14" ht="12.75" hidden="1">
      <c r="A14" s="2" t="s">
        <v>34</v>
      </c>
      <c r="B14" s="3">
        <v>3285</v>
      </c>
      <c r="C14" s="3">
        <v>2850</v>
      </c>
      <c r="D14" s="11">
        <f t="shared" si="1"/>
        <v>-435</v>
      </c>
      <c r="E14" s="3"/>
      <c r="F14" s="3"/>
      <c r="I14" s="3"/>
      <c r="J14" s="14">
        <f t="shared" si="0"/>
        <v>0</v>
      </c>
      <c r="K14" s="10"/>
      <c r="L14" s="10"/>
      <c r="M14" s="10"/>
      <c r="N14" s="10"/>
    </row>
    <row r="15" spans="1:14" ht="12.75" hidden="1">
      <c r="A15" s="2" t="s">
        <v>35</v>
      </c>
      <c r="B15" s="3">
        <v>4</v>
      </c>
      <c r="C15" s="3">
        <v>3</v>
      </c>
      <c r="D15" s="11">
        <f t="shared" si="1"/>
        <v>-1</v>
      </c>
      <c r="E15" s="3"/>
      <c r="F15" s="3"/>
      <c r="I15" s="3"/>
      <c r="J15" s="14">
        <f t="shared" si="0"/>
        <v>0</v>
      </c>
      <c r="K15" s="10"/>
      <c r="L15" s="10"/>
      <c r="M15" s="10"/>
      <c r="N15" s="10"/>
    </row>
    <row r="16" spans="1:14" ht="12.75" hidden="1">
      <c r="A16" s="2" t="s">
        <v>36</v>
      </c>
      <c r="B16" s="3">
        <v>1503</v>
      </c>
      <c r="C16" s="3">
        <v>1600</v>
      </c>
      <c r="D16" s="11">
        <f t="shared" si="1"/>
        <v>97</v>
      </c>
      <c r="E16" s="3"/>
      <c r="F16" s="3"/>
      <c r="I16" s="3"/>
      <c r="J16" s="14">
        <f t="shared" si="0"/>
        <v>0</v>
      </c>
      <c r="K16" s="10"/>
      <c r="L16" s="10"/>
      <c r="M16" s="10"/>
      <c r="N16" s="10"/>
    </row>
    <row r="17" spans="1:14" ht="25.5" hidden="1">
      <c r="A17" s="2" t="s">
        <v>37</v>
      </c>
      <c r="B17" s="3">
        <v>280</v>
      </c>
      <c r="C17" s="3">
        <v>200</v>
      </c>
      <c r="D17" s="11">
        <f t="shared" si="1"/>
        <v>-80</v>
      </c>
      <c r="E17" s="3"/>
      <c r="F17" s="3"/>
      <c r="I17" s="3"/>
      <c r="J17" s="14">
        <f t="shared" si="0"/>
        <v>0</v>
      </c>
      <c r="K17" s="10"/>
      <c r="L17" s="10"/>
      <c r="M17" s="10"/>
      <c r="N17" s="10"/>
    </row>
    <row r="18" spans="1:14" ht="12.75" hidden="1">
      <c r="A18" s="2" t="s">
        <v>38</v>
      </c>
      <c r="B18" s="3">
        <v>6224</v>
      </c>
      <c r="C18" s="3">
        <v>5600</v>
      </c>
      <c r="D18" s="11">
        <f t="shared" si="1"/>
        <v>-624</v>
      </c>
      <c r="E18" s="3"/>
      <c r="F18" s="3"/>
      <c r="I18" s="3"/>
      <c r="J18" s="14">
        <f t="shared" si="0"/>
        <v>0</v>
      </c>
      <c r="K18" s="10"/>
      <c r="L18" s="10"/>
      <c r="M18" s="10"/>
      <c r="N18" s="10"/>
    </row>
    <row r="19" spans="1:14" ht="12.75" hidden="1">
      <c r="A19" s="2" t="s">
        <v>39</v>
      </c>
      <c r="B19" s="3">
        <v>384</v>
      </c>
      <c r="C19" s="3">
        <v>250</v>
      </c>
      <c r="D19" s="11">
        <f t="shared" si="1"/>
        <v>-134</v>
      </c>
      <c r="E19" s="3"/>
      <c r="F19" s="3"/>
      <c r="I19" s="3"/>
      <c r="J19" s="14">
        <f t="shared" si="0"/>
        <v>0</v>
      </c>
      <c r="K19" s="10"/>
      <c r="L19" s="10"/>
      <c r="M19" s="10"/>
      <c r="N19" s="10"/>
    </row>
    <row r="20" spans="1:14" ht="12.75" hidden="1">
      <c r="A20" s="2" t="s">
        <v>40</v>
      </c>
      <c r="B20" s="3">
        <v>2983</v>
      </c>
      <c r="C20" s="3">
        <v>1200</v>
      </c>
      <c r="D20" s="11">
        <f t="shared" si="1"/>
        <v>-1783</v>
      </c>
      <c r="E20" s="3"/>
      <c r="F20" s="3"/>
      <c r="I20" s="3"/>
      <c r="J20" s="14">
        <f t="shared" si="0"/>
        <v>0</v>
      </c>
      <c r="K20" s="10"/>
      <c r="L20" s="10"/>
      <c r="M20" s="10"/>
      <c r="N20" s="10"/>
    </row>
    <row r="21" spans="1:14" ht="12.75" hidden="1">
      <c r="A21" s="2" t="s">
        <v>41</v>
      </c>
      <c r="B21" s="3">
        <v>100</v>
      </c>
      <c r="C21" s="3"/>
      <c r="D21" s="11">
        <f t="shared" si="1"/>
        <v>-100</v>
      </c>
      <c r="E21" s="3"/>
      <c r="F21" s="3"/>
      <c r="I21" s="3"/>
      <c r="J21" s="14">
        <f t="shared" si="0"/>
        <v>0</v>
      </c>
      <c r="K21" s="10"/>
      <c r="L21" s="10"/>
      <c r="M21" s="10"/>
      <c r="N21" s="10"/>
    </row>
    <row r="22" spans="1:14" ht="12.75" hidden="1">
      <c r="A22" s="2" t="s">
        <v>42</v>
      </c>
      <c r="B22" s="3">
        <v>4504</v>
      </c>
      <c r="C22" s="3">
        <v>2500</v>
      </c>
      <c r="D22" s="11">
        <f t="shared" si="1"/>
        <v>-2004</v>
      </c>
      <c r="E22" s="3"/>
      <c r="F22" s="3"/>
      <c r="I22" s="3"/>
      <c r="J22" s="14">
        <f t="shared" si="0"/>
        <v>0</v>
      </c>
      <c r="K22" s="10"/>
      <c r="L22" s="10"/>
      <c r="M22" s="10"/>
      <c r="N22" s="10"/>
    </row>
    <row r="23" spans="1:14" ht="12.75">
      <c r="A23" s="2" t="s">
        <v>2</v>
      </c>
      <c r="B23" s="3">
        <v>15236839</v>
      </c>
      <c r="C23" s="3">
        <v>15072452</v>
      </c>
      <c r="D23" s="11">
        <f t="shared" si="1"/>
        <v>-164387</v>
      </c>
      <c r="E23" s="3">
        <v>20504589.64</v>
      </c>
      <c r="F23" s="3">
        <v>13484215.09</v>
      </c>
      <c r="I23" s="3">
        <f>20504589.64-421510</f>
        <v>20083079.64</v>
      </c>
      <c r="J23" s="14">
        <f t="shared" si="0"/>
        <v>-421510</v>
      </c>
      <c r="K23" s="10"/>
      <c r="L23" s="10"/>
      <c r="M23" s="10"/>
      <c r="N23" s="10"/>
    </row>
    <row r="24" spans="1:14" ht="12.75">
      <c r="A24" s="2" t="s">
        <v>3</v>
      </c>
      <c r="B24" s="3">
        <f>B6+B23</f>
        <v>26295139</v>
      </c>
      <c r="C24" s="3">
        <f>C6+C23</f>
        <v>26127100.35</v>
      </c>
      <c r="D24" s="11">
        <f t="shared" si="1"/>
        <v>-168038.6499999985</v>
      </c>
      <c r="E24" s="3">
        <f>E6+E23</f>
        <v>25398889.64</v>
      </c>
      <c r="F24" s="3">
        <f>F6+F23</f>
        <v>16556720.08</v>
      </c>
      <c r="I24" s="3">
        <f>I6+I23</f>
        <v>24977379.64</v>
      </c>
      <c r="J24" s="14">
        <f t="shared" si="0"/>
        <v>-421510</v>
      </c>
      <c r="K24" s="10"/>
      <c r="L24" s="10"/>
      <c r="M24" s="10"/>
      <c r="N24" s="10"/>
    </row>
    <row r="25" spans="1:14" ht="12.75">
      <c r="A25" s="2" t="s">
        <v>4</v>
      </c>
      <c r="B25" s="2"/>
      <c r="C25" s="2"/>
      <c r="D25" s="11">
        <f t="shared" si="1"/>
        <v>0</v>
      </c>
      <c r="E25" s="2"/>
      <c r="F25" s="2"/>
      <c r="I25" s="12"/>
      <c r="J25" s="14">
        <f t="shared" si="0"/>
        <v>0</v>
      </c>
      <c r="K25" s="10"/>
      <c r="L25" s="10"/>
      <c r="M25" s="10"/>
      <c r="N25" s="10"/>
    </row>
    <row r="26" spans="1:14" ht="12.75">
      <c r="A26" s="2" t="s">
        <v>5</v>
      </c>
      <c r="B26" s="3">
        <v>6875699</v>
      </c>
      <c r="C26" s="3">
        <v>6830939.61</v>
      </c>
      <c r="D26" s="11">
        <f t="shared" si="1"/>
        <v>-44759.389999999665</v>
      </c>
      <c r="E26" s="3">
        <v>7080957.33</v>
      </c>
      <c r="F26" s="3">
        <v>4708407.98</v>
      </c>
      <c r="H26" s="7"/>
      <c r="I26" s="3">
        <v>7080957.33</v>
      </c>
      <c r="J26" s="14">
        <f t="shared" si="0"/>
        <v>0</v>
      </c>
      <c r="K26" s="10"/>
      <c r="L26" s="10"/>
      <c r="M26" s="10"/>
      <c r="N26" s="10"/>
    </row>
    <row r="27" spans="1:14" ht="25.5">
      <c r="A27" s="2" t="s">
        <v>6</v>
      </c>
      <c r="B27" s="3">
        <v>276661.3</v>
      </c>
      <c r="C27" s="3">
        <v>261601.3</v>
      </c>
      <c r="D27" s="11">
        <f t="shared" si="1"/>
        <v>-15060</v>
      </c>
      <c r="E27" s="3">
        <v>200061.3</v>
      </c>
      <c r="F27" s="3">
        <v>86050</v>
      </c>
      <c r="G27" s="9"/>
      <c r="I27" s="3">
        <v>200061.3</v>
      </c>
      <c r="J27" s="14">
        <f t="shared" si="0"/>
        <v>0</v>
      </c>
      <c r="K27" s="10"/>
      <c r="L27" s="10"/>
      <c r="M27" s="10"/>
      <c r="N27" s="10"/>
    </row>
    <row r="28" spans="1:14" ht="12.75">
      <c r="A28" s="2" t="s">
        <v>7</v>
      </c>
      <c r="B28" s="3">
        <v>10771260.98</v>
      </c>
      <c r="C28" s="3">
        <v>10650501</v>
      </c>
      <c r="D28" s="11">
        <f t="shared" si="1"/>
        <v>-120759.98000000045</v>
      </c>
      <c r="E28" s="3">
        <v>11118065.72</v>
      </c>
      <c r="F28" s="3">
        <v>6868781.03</v>
      </c>
      <c r="I28" s="3">
        <f>11118065.72-421510</f>
        <v>10696555.72</v>
      </c>
      <c r="J28" s="14">
        <f t="shared" si="0"/>
        <v>-421510</v>
      </c>
      <c r="K28" s="10"/>
      <c r="L28" s="10"/>
      <c r="M28" s="10"/>
      <c r="N28" s="10"/>
    </row>
    <row r="29" spans="1:14" ht="12.75">
      <c r="A29" s="2" t="s">
        <v>8</v>
      </c>
      <c r="B29" s="3">
        <v>7461920</v>
      </c>
      <c r="C29" s="3">
        <v>7320571.12</v>
      </c>
      <c r="D29" s="11">
        <f t="shared" si="1"/>
        <v>-141348.8799999999</v>
      </c>
      <c r="E29" s="3">
        <v>6773894.89</v>
      </c>
      <c r="F29" s="3">
        <v>4640386.66</v>
      </c>
      <c r="G29" s="8"/>
      <c r="I29" s="3">
        <v>6773894.89</v>
      </c>
      <c r="J29" s="14">
        <f t="shared" si="0"/>
        <v>0</v>
      </c>
      <c r="K29" s="10"/>
      <c r="L29" s="10"/>
      <c r="M29" s="10"/>
      <c r="N29" s="10"/>
    </row>
    <row r="30" spans="1:14" ht="25.5">
      <c r="A30" s="2" t="s">
        <v>9</v>
      </c>
      <c r="B30" s="3">
        <v>979257</v>
      </c>
      <c r="C30" s="3">
        <v>979257</v>
      </c>
      <c r="D30" s="11">
        <f t="shared" si="1"/>
        <v>0</v>
      </c>
      <c r="E30" s="3">
        <v>332400</v>
      </c>
      <c r="F30" s="3">
        <v>249300</v>
      </c>
      <c r="I30" s="3">
        <v>332400</v>
      </c>
      <c r="J30" s="14">
        <f t="shared" si="0"/>
        <v>0</v>
      </c>
      <c r="K30" s="10"/>
      <c r="L30" s="10"/>
      <c r="M30" s="10"/>
      <c r="N30" s="10"/>
    </row>
    <row r="31" spans="1:14" ht="12.75">
      <c r="A31" s="2" t="s">
        <v>54</v>
      </c>
      <c r="B31" s="3"/>
      <c r="C31" s="3"/>
      <c r="D31" s="11">
        <f t="shared" si="1"/>
        <v>0</v>
      </c>
      <c r="E31" s="3">
        <v>22400</v>
      </c>
      <c r="F31" s="3">
        <v>22400</v>
      </c>
      <c r="I31" s="3">
        <v>22400</v>
      </c>
      <c r="J31" s="14">
        <f t="shared" si="0"/>
        <v>0</v>
      </c>
      <c r="K31" s="10"/>
      <c r="L31" s="10"/>
      <c r="M31" s="10"/>
      <c r="N31" s="10"/>
    </row>
    <row r="32" spans="1:14" ht="12.75">
      <c r="A32" s="2" t="s">
        <v>46</v>
      </c>
      <c r="B32" s="3">
        <v>35005</v>
      </c>
      <c r="C32" s="3">
        <v>35005</v>
      </c>
      <c r="D32" s="11">
        <f t="shared" si="1"/>
        <v>0</v>
      </c>
      <c r="E32" s="3">
        <v>25000</v>
      </c>
      <c r="F32" s="3">
        <v>5000</v>
      </c>
      <c r="I32" s="3">
        <v>25000</v>
      </c>
      <c r="J32" s="14">
        <f t="shared" si="0"/>
        <v>0</v>
      </c>
      <c r="K32" s="10"/>
      <c r="L32" s="10"/>
      <c r="M32" s="10"/>
      <c r="N32" s="10"/>
    </row>
    <row r="33" spans="1:14" ht="12.75">
      <c r="A33" s="2" t="s">
        <v>10</v>
      </c>
      <c r="B33" s="3">
        <f>B26+B27+B28+B29+B30+B32</f>
        <v>26399803.28</v>
      </c>
      <c r="C33" s="3">
        <f>C26+C27+C28+C29+C30+C32</f>
        <v>26077875.03</v>
      </c>
      <c r="D33" s="11">
        <f t="shared" si="1"/>
        <v>-321928.25</v>
      </c>
      <c r="E33" s="3">
        <f>E26+E27+E28+E29+E30+E32+E31</f>
        <v>25552779.240000002</v>
      </c>
      <c r="F33" s="3">
        <f>F26+F27+F28+F29+F30+F32+F31</f>
        <v>16580325.670000002</v>
      </c>
      <c r="G33" s="3">
        <f>G26+G27+G28+G29+G30+G32+G31</f>
        <v>0</v>
      </c>
      <c r="H33" s="3">
        <f>H26+H27+H28+H29+H30+H32+H31</f>
        <v>0</v>
      </c>
      <c r="I33" s="3">
        <f>I26+I27+I28+I29+I30+I32+I31</f>
        <v>25131269.240000002</v>
      </c>
      <c r="J33" s="14">
        <f t="shared" si="0"/>
        <v>-421510</v>
      </c>
      <c r="K33" s="10"/>
      <c r="L33" s="10"/>
      <c r="M33" s="10"/>
      <c r="N33" s="10"/>
    </row>
    <row r="34" spans="1:14" ht="12.75">
      <c r="A34" s="2" t="s">
        <v>11</v>
      </c>
      <c r="B34" s="3">
        <f aca="true" t="shared" si="2" ref="B34:J34">B24-B33</f>
        <v>-104664.28000000119</v>
      </c>
      <c r="C34" s="3">
        <f t="shared" si="2"/>
        <v>49225.3200000003</v>
      </c>
      <c r="D34" s="3">
        <f t="shared" si="2"/>
        <v>153889.6000000015</v>
      </c>
      <c r="E34" s="3">
        <f t="shared" si="2"/>
        <v>-153889.6000000015</v>
      </c>
      <c r="F34" s="3">
        <f t="shared" si="2"/>
        <v>-23605.590000001714</v>
      </c>
      <c r="G34" s="3">
        <f t="shared" si="2"/>
        <v>0</v>
      </c>
      <c r="H34" s="3">
        <f t="shared" si="2"/>
        <v>0</v>
      </c>
      <c r="I34" s="3">
        <f t="shared" si="2"/>
        <v>-153889.6000000015</v>
      </c>
      <c r="J34" s="3">
        <f t="shared" si="2"/>
        <v>0</v>
      </c>
      <c r="K34" s="10"/>
      <c r="L34" s="10"/>
      <c r="M34" s="10"/>
      <c r="N34" s="10"/>
    </row>
    <row r="35" spans="1:14" ht="38.25">
      <c r="A35" s="2" t="s">
        <v>44</v>
      </c>
      <c r="B35" s="3"/>
      <c r="C35" s="3"/>
      <c r="D35" s="11">
        <f t="shared" si="1"/>
        <v>0</v>
      </c>
      <c r="E35" s="3"/>
      <c r="F35" s="3"/>
      <c r="I35" s="12"/>
      <c r="J35" s="14">
        <f>I35-E35</f>
        <v>0</v>
      </c>
      <c r="K35" s="10"/>
      <c r="L35" s="10"/>
      <c r="M35" s="10"/>
      <c r="N35" s="10"/>
    </row>
    <row r="36" spans="1:14" ht="38.25" hidden="1">
      <c r="A36" s="2" t="s">
        <v>12</v>
      </c>
      <c r="B36" s="3"/>
      <c r="C36" s="3"/>
      <c r="D36" s="11">
        <f t="shared" si="1"/>
        <v>0</v>
      </c>
      <c r="E36" s="3"/>
      <c r="F36" s="3"/>
      <c r="I36" s="12"/>
      <c r="J36" s="14">
        <f>I36-E36</f>
        <v>0</v>
      </c>
      <c r="K36" s="10"/>
      <c r="L36" s="10"/>
      <c r="M36" s="10"/>
      <c r="N36" s="10"/>
    </row>
    <row r="37" spans="1:14" ht="38.25" hidden="1">
      <c r="A37" s="2" t="s">
        <v>13</v>
      </c>
      <c r="B37" s="3"/>
      <c r="C37" s="3"/>
      <c r="D37" s="11">
        <f t="shared" si="1"/>
        <v>0</v>
      </c>
      <c r="E37" s="3"/>
      <c r="F37" s="3"/>
      <c r="I37" s="12"/>
      <c r="J37" s="14">
        <f>I37-E37</f>
        <v>0</v>
      </c>
      <c r="K37" s="10"/>
      <c r="L37" s="10"/>
      <c r="M37" s="10"/>
      <c r="N37" s="10"/>
    </row>
    <row r="38" spans="1:14" ht="63.75" hidden="1">
      <c r="A38" s="2" t="s">
        <v>14</v>
      </c>
      <c r="B38" s="3"/>
      <c r="C38" s="3"/>
      <c r="D38" s="11">
        <f t="shared" si="1"/>
        <v>0</v>
      </c>
      <c r="E38" s="3"/>
      <c r="F38" s="3"/>
      <c r="I38" s="12"/>
      <c r="J38" s="14">
        <f>I38-E38</f>
        <v>0</v>
      </c>
      <c r="K38" s="10"/>
      <c r="L38" s="10"/>
      <c r="M38" s="10"/>
      <c r="N38" s="10"/>
    </row>
    <row r="39" spans="1:14" ht="76.5" hidden="1">
      <c r="A39" s="2" t="s">
        <v>15</v>
      </c>
      <c r="B39" s="3"/>
      <c r="C39" s="3"/>
      <c r="D39" s="11">
        <f t="shared" si="1"/>
        <v>0</v>
      </c>
      <c r="E39" s="3"/>
      <c r="F39" s="3"/>
      <c r="I39" s="12"/>
      <c r="J39" s="14">
        <f>I39-E39</f>
        <v>0</v>
      </c>
      <c r="K39" s="10"/>
      <c r="L39" s="10"/>
      <c r="M39" s="10"/>
      <c r="N39" s="10"/>
    </row>
    <row r="40" spans="1:14" ht="25.5">
      <c r="A40" s="2" t="s">
        <v>16</v>
      </c>
      <c r="B40" s="3">
        <f>B41+B45</f>
        <v>104664.28000000119</v>
      </c>
      <c r="C40" s="3">
        <f>C41+C45</f>
        <v>-49225.3200000003</v>
      </c>
      <c r="D40" s="11">
        <f t="shared" si="1"/>
        <v>-153889.6000000015</v>
      </c>
      <c r="E40" s="3">
        <f aca="true" t="shared" si="3" ref="E40:J40">E41+E45</f>
        <v>153889.6000000015</v>
      </c>
      <c r="F40" s="3">
        <f t="shared" si="3"/>
        <v>23605.590000001714</v>
      </c>
      <c r="G40" s="3">
        <f t="shared" si="3"/>
        <v>0</v>
      </c>
      <c r="H40" s="3">
        <f t="shared" si="3"/>
        <v>0</v>
      </c>
      <c r="I40" s="3">
        <f t="shared" si="3"/>
        <v>153889.6000000015</v>
      </c>
      <c r="J40" s="3">
        <f t="shared" si="3"/>
        <v>0</v>
      </c>
      <c r="K40" s="10"/>
      <c r="L40" s="10"/>
      <c r="M40" s="10"/>
      <c r="N40" s="10"/>
    </row>
    <row r="41" spans="1:14" ht="25.5">
      <c r="A41" s="2" t="s">
        <v>17</v>
      </c>
      <c r="B41" s="3">
        <f>B24*(-1)</f>
        <v>-26295139</v>
      </c>
      <c r="C41" s="3">
        <f>C24*(-1)</f>
        <v>-26127100.35</v>
      </c>
      <c r="D41" s="11">
        <f t="shared" si="1"/>
        <v>168038.6499999985</v>
      </c>
      <c r="E41" s="3">
        <f>E24*(-1)</f>
        <v>-25398889.64</v>
      </c>
      <c r="F41" s="3">
        <f>F24*(-1)</f>
        <v>-16556720.08</v>
      </c>
      <c r="G41" s="3">
        <f>G24*(-1)</f>
        <v>0</v>
      </c>
      <c r="H41" s="3">
        <f>H24*(-1)</f>
        <v>0</v>
      </c>
      <c r="I41" s="3">
        <f>I24*(-1)</f>
        <v>-24977379.64</v>
      </c>
      <c r="J41" s="14">
        <f aca="true" t="shared" si="4" ref="J41:J48">I41-E41</f>
        <v>421510</v>
      </c>
      <c r="K41" s="10"/>
      <c r="L41" s="10"/>
      <c r="M41" s="10"/>
      <c r="N41" s="10"/>
    </row>
    <row r="42" spans="1:14" ht="25.5">
      <c r="A42" s="2" t="s">
        <v>18</v>
      </c>
      <c r="B42" s="3">
        <f>B41</f>
        <v>-26295139</v>
      </c>
      <c r="C42" s="3">
        <f>C41</f>
        <v>-26127100.35</v>
      </c>
      <c r="D42" s="11">
        <f t="shared" si="1"/>
        <v>168038.6499999985</v>
      </c>
      <c r="E42" s="3">
        <f>E41</f>
        <v>-25398889.64</v>
      </c>
      <c r="F42" s="3">
        <f>F41</f>
        <v>-16556720.08</v>
      </c>
      <c r="I42" s="3">
        <f>I41</f>
        <v>-24977379.64</v>
      </c>
      <c r="J42" s="14">
        <f t="shared" si="4"/>
        <v>421510</v>
      </c>
      <c r="K42" s="10"/>
      <c r="L42" s="10"/>
      <c r="M42" s="10"/>
      <c r="N42" s="10"/>
    </row>
    <row r="43" spans="1:14" ht="25.5">
      <c r="A43" s="2" t="s">
        <v>19</v>
      </c>
      <c r="B43" s="3">
        <f aca="true" t="shared" si="5" ref="B43:C48">B42</f>
        <v>-26295139</v>
      </c>
      <c r="C43" s="3">
        <f t="shared" si="5"/>
        <v>-26127100.35</v>
      </c>
      <c r="D43" s="11">
        <f t="shared" si="1"/>
        <v>168038.6499999985</v>
      </c>
      <c r="E43" s="3">
        <f aca="true" t="shared" si="6" ref="E43:H44">E42</f>
        <v>-25398889.64</v>
      </c>
      <c r="F43" s="3">
        <f t="shared" si="6"/>
        <v>-16556720.08</v>
      </c>
      <c r="G43" s="3">
        <f t="shared" si="6"/>
        <v>0</v>
      </c>
      <c r="H43" s="3">
        <f t="shared" si="6"/>
        <v>0</v>
      </c>
      <c r="I43" s="3">
        <f>I42</f>
        <v>-24977379.64</v>
      </c>
      <c r="J43" s="14">
        <f t="shared" si="4"/>
        <v>421510</v>
      </c>
      <c r="K43" s="10"/>
      <c r="L43" s="10"/>
      <c r="M43" s="10"/>
      <c r="N43" s="10"/>
    </row>
    <row r="44" spans="1:14" ht="38.25">
      <c r="A44" s="2" t="s">
        <v>20</v>
      </c>
      <c r="B44" s="3">
        <f t="shared" si="5"/>
        <v>-26295139</v>
      </c>
      <c r="C44" s="3">
        <f>C43</f>
        <v>-26127100.35</v>
      </c>
      <c r="D44" s="11">
        <f t="shared" si="1"/>
        <v>168038.6499999985</v>
      </c>
      <c r="E44" s="3">
        <f t="shared" si="6"/>
        <v>-25398889.64</v>
      </c>
      <c r="F44" s="3">
        <f t="shared" si="6"/>
        <v>-16556720.08</v>
      </c>
      <c r="G44" s="3">
        <f t="shared" si="6"/>
        <v>0</v>
      </c>
      <c r="H44" s="3">
        <f t="shared" si="6"/>
        <v>0</v>
      </c>
      <c r="I44" s="3">
        <f>I43</f>
        <v>-24977379.64</v>
      </c>
      <c r="J44" s="14">
        <f t="shared" si="4"/>
        <v>421510</v>
      </c>
      <c r="K44" s="10"/>
      <c r="L44" s="10"/>
      <c r="M44" s="10"/>
      <c r="N44" s="10"/>
    </row>
    <row r="45" spans="1:14" ht="25.5">
      <c r="A45" s="2" t="s">
        <v>21</v>
      </c>
      <c r="B45" s="3">
        <f>B33</f>
        <v>26399803.28</v>
      </c>
      <c r="C45" s="3">
        <f aca="true" t="shared" si="7" ref="C45:H45">C33</f>
        <v>26077875.03</v>
      </c>
      <c r="D45" s="11">
        <f t="shared" si="1"/>
        <v>-321928.25</v>
      </c>
      <c r="E45" s="3">
        <f t="shared" si="7"/>
        <v>25552779.240000002</v>
      </c>
      <c r="F45" s="3">
        <f>F33</f>
        <v>16580325.670000002</v>
      </c>
      <c r="G45" s="3">
        <f t="shared" si="7"/>
        <v>0</v>
      </c>
      <c r="H45" s="3">
        <f t="shared" si="7"/>
        <v>0</v>
      </c>
      <c r="I45" s="3">
        <f>I33</f>
        <v>25131269.240000002</v>
      </c>
      <c r="J45" s="14">
        <f t="shared" si="4"/>
        <v>-421510</v>
      </c>
      <c r="K45" s="10"/>
      <c r="L45" s="10"/>
      <c r="M45" s="10"/>
      <c r="N45" s="10"/>
    </row>
    <row r="46" spans="1:14" ht="25.5">
      <c r="A46" s="2" t="s">
        <v>22</v>
      </c>
      <c r="B46" s="3">
        <f t="shared" si="5"/>
        <v>26399803.28</v>
      </c>
      <c r="C46" s="3">
        <f aca="true" t="shared" si="8" ref="C46:I48">C45</f>
        <v>26077875.03</v>
      </c>
      <c r="D46" s="11">
        <f t="shared" si="1"/>
        <v>-321928.25</v>
      </c>
      <c r="E46" s="3">
        <f t="shared" si="8"/>
        <v>25552779.240000002</v>
      </c>
      <c r="F46" s="3">
        <f t="shared" si="8"/>
        <v>16580325.670000002</v>
      </c>
      <c r="G46" s="3">
        <f t="shared" si="8"/>
        <v>0</v>
      </c>
      <c r="H46" s="3">
        <f t="shared" si="8"/>
        <v>0</v>
      </c>
      <c r="I46" s="3">
        <f t="shared" si="8"/>
        <v>25131269.240000002</v>
      </c>
      <c r="J46" s="14">
        <f t="shared" si="4"/>
        <v>-421510</v>
      </c>
      <c r="K46" s="10"/>
      <c r="L46" s="10"/>
      <c r="M46" s="10"/>
      <c r="N46" s="10"/>
    </row>
    <row r="47" spans="1:14" ht="25.5">
      <c r="A47" s="2" t="s">
        <v>23</v>
      </c>
      <c r="B47" s="3">
        <f t="shared" si="5"/>
        <v>26399803.28</v>
      </c>
      <c r="C47" s="3">
        <f t="shared" si="8"/>
        <v>26077875.03</v>
      </c>
      <c r="D47" s="11">
        <f t="shared" si="1"/>
        <v>-321928.25</v>
      </c>
      <c r="E47" s="3">
        <f t="shared" si="8"/>
        <v>25552779.240000002</v>
      </c>
      <c r="F47" s="3">
        <f t="shared" si="8"/>
        <v>16580325.670000002</v>
      </c>
      <c r="G47" s="3">
        <f t="shared" si="8"/>
        <v>0</v>
      </c>
      <c r="H47" s="3">
        <f t="shared" si="8"/>
        <v>0</v>
      </c>
      <c r="I47" s="3">
        <f t="shared" si="8"/>
        <v>25131269.240000002</v>
      </c>
      <c r="J47" s="14">
        <f t="shared" si="4"/>
        <v>-421510</v>
      </c>
      <c r="K47" s="10"/>
      <c r="L47" s="10"/>
      <c r="M47" s="10"/>
      <c r="N47" s="10"/>
    </row>
    <row r="48" spans="1:14" ht="36" customHeight="1">
      <c r="A48" s="2" t="s">
        <v>45</v>
      </c>
      <c r="B48" s="3">
        <f t="shared" si="5"/>
        <v>26399803.28</v>
      </c>
      <c r="C48" s="3">
        <f t="shared" si="8"/>
        <v>26077875.03</v>
      </c>
      <c r="D48" s="11">
        <f t="shared" si="1"/>
        <v>-321928.25</v>
      </c>
      <c r="E48" s="3">
        <f t="shared" si="8"/>
        <v>25552779.240000002</v>
      </c>
      <c r="F48" s="3">
        <f t="shared" si="8"/>
        <v>16580325.670000002</v>
      </c>
      <c r="G48" s="3">
        <f t="shared" si="8"/>
        <v>0</v>
      </c>
      <c r="H48" s="3">
        <f t="shared" si="8"/>
        <v>0</v>
      </c>
      <c r="I48" s="3">
        <f t="shared" si="8"/>
        <v>25131269.240000002</v>
      </c>
      <c r="J48" s="14">
        <f t="shared" si="4"/>
        <v>-421510</v>
      </c>
      <c r="K48" s="10"/>
      <c r="L48" s="10"/>
      <c r="M48" s="10"/>
      <c r="N48" s="10"/>
    </row>
    <row r="49" spans="1:14" ht="38.25" hidden="1">
      <c r="A49" s="2" t="s">
        <v>24</v>
      </c>
      <c r="B49" s="2"/>
      <c r="C49" s="2"/>
      <c r="D49" s="2"/>
      <c r="E49" s="2"/>
      <c r="F49" s="2"/>
      <c r="I49" s="10"/>
      <c r="J49" s="10"/>
      <c r="K49" s="10"/>
      <c r="L49" s="10"/>
      <c r="M49" s="10"/>
      <c r="N49" s="10"/>
    </row>
    <row r="50" spans="1:14" ht="38.25" hidden="1">
      <c r="A50" s="2" t="s">
        <v>25</v>
      </c>
      <c r="B50" s="2"/>
      <c r="C50" s="2"/>
      <c r="D50" s="2"/>
      <c r="E50" s="2"/>
      <c r="F50" s="2"/>
      <c r="I50" s="10"/>
      <c r="J50" s="10"/>
      <c r="K50" s="10"/>
      <c r="L50" s="10"/>
      <c r="M50" s="10"/>
      <c r="N50" s="10"/>
    </row>
    <row r="51" spans="1:14" ht="76.5" hidden="1">
      <c r="A51" s="2" t="s">
        <v>26</v>
      </c>
      <c r="B51" s="2"/>
      <c r="C51" s="2"/>
      <c r="D51" s="2"/>
      <c r="E51" s="2"/>
      <c r="F51" s="2"/>
      <c r="I51" s="10"/>
      <c r="J51" s="10"/>
      <c r="K51" s="10"/>
      <c r="L51" s="10"/>
      <c r="M51" s="10"/>
      <c r="N51" s="10"/>
    </row>
    <row r="52" spans="1:14" ht="76.5" hidden="1">
      <c r="A52" s="2" t="s">
        <v>27</v>
      </c>
      <c r="B52" s="2"/>
      <c r="C52" s="2"/>
      <c r="D52" s="2"/>
      <c r="E52" s="2"/>
      <c r="F52" s="2"/>
      <c r="I52" s="10"/>
      <c r="J52" s="10"/>
      <c r="K52" s="10"/>
      <c r="L52" s="10"/>
      <c r="M52" s="10"/>
      <c r="N52" s="10"/>
    </row>
    <row r="53" spans="9:14" ht="12.75">
      <c r="I53" s="10"/>
      <c r="J53" s="10"/>
      <c r="K53" s="10"/>
      <c r="L53" s="10"/>
      <c r="M53" s="10"/>
      <c r="N53" s="10"/>
    </row>
    <row r="54" spans="9:14" ht="12.75">
      <c r="I54" s="10"/>
      <c r="J54" s="10"/>
      <c r="K54" s="10"/>
      <c r="L54" s="10"/>
      <c r="M54" s="10"/>
      <c r="N54" s="10"/>
    </row>
    <row r="55" spans="9:14" ht="12.75">
      <c r="I55" s="10"/>
      <c r="J55" s="10"/>
      <c r="K55" s="10"/>
      <c r="L55" s="10"/>
      <c r="M55" s="10"/>
      <c r="N55" s="10"/>
    </row>
    <row r="56" spans="9:14" ht="12.75">
      <c r="I56" s="10"/>
      <c r="J56" s="10"/>
      <c r="K56" s="10"/>
      <c r="L56" s="10"/>
      <c r="M56" s="10"/>
      <c r="N56" s="10"/>
    </row>
    <row r="57" spans="9:14" ht="12.75">
      <c r="I57" s="10"/>
      <c r="J57" s="10"/>
      <c r="K57" s="10"/>
      <c r="L57" s="10"/>
      <c r="M57" s="10"/>
      <c r="N57" s="10"/>
    </row>
    <row r="58" spans="9:14" ht="12.75">
      <c r="I58" s="10"/>
      <c r="J58" s="10"/>
      <c r="K58" s="10"/>
      <c r="L58" s="10"/>
      <c r="M58" s="10"/>
      <c r="N58" s="10"/>
    </row>
    <row r="59" spans="9:14" ht="12.75">
      <c r="I59" s="10"/>
      <c r="J59" s="10"/>
      <c r="K59" s="10"/>
      <c r="L59" s="10"/>
      <c r="M59" s="10"/>
      <c r="N59" s="10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2018-11-09T02:28:55Z</cp:lastPrinted>
  <dcterms:created xsi:type="dcterms:W3CDTF">1996-10-08T23:32:33Z</dcterms:created>
  <dcterms:modified xsi:type="dcterms:W3CDTF">2018-11-09T02:28:58Z</dcterms:modified>
  <cp:category/>
  <cp:version/>
  <cp:contentType/>
  <cp:contentStatus/>
</cp:coreProperties>
</file>